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108" yWindow="108" windowWidth="10008" windowHeight="7008"/>
  </bookViews>
  <sheets>
    <sheet name="År 2015" sheetId="1" r:id="rId1"/>
  </sheets>
  <calcPr calcId="125725"/>
</workbook>
</file>

<file path=xl/calcChain.xml><?xml version="1.0" encoding="utf-8"?>
<calcChain xmlns="http://schemas.openxmlformats.org/spreadsheetml/2006/main">
  <c r="C86" i="1"/>
  <c r="B86"/>
  <c r="B59"/>
  <c r="C59"/>
  <c r="B61"/>
  <c r="B63" s="1"/>
  <c r="B24"/>
  <c r="C24"/>
  <c r="B7"/>
  <c r="B65" l="1"/>
  <c r="C65"/>
  <c r="B9"/>
  <c r="C9"/>
  <c r="B30"/>
  <c r="B33" s="1"/>
  <c r="C30"/>
  <c r="C33" s="1"/>
  <c r="B46"/>
  <c r="C46"/>
  <c r="A50"/>
  <c r="B56"/>
  <c r="C56"/>
  <c r="C61" s="1"/>
  <c r="B71"/>
  <c r="C71"/>
  <c r="B76"/>
  <c r="C76"/>
  <c r="B84"/>
  <c r="C84"/>
  <c r="C63" l="1"/>
  <c r="C78"/>
  <c r="B78"/>
  <c r="B25"/>
  <c r="C25"/>
  <c r="C88" l="1"/>
  <c r="B35"/>
  <c r="B38" s="1"/>
  <c r="B41" s="1"/>
  <c r="C35"/>
  <c r="C38" s="1"/>
  <c r="C41" s="1"/>
  <c r="B88"/>
</calcChain>
</file>

<file path=xl/sharedStrings.xml><?xml version="1.0" encoding="utf-8"?>
<sst xmlns="http://schemas.openxmlformats.org/spreadsheetml/2006/main" count="62" uniqueCount="61">
  <si>
    <t>Driftsinntekter</t>
  </si>
  <si>
    <t>EGENKAPITAL OG GJELD</t>
  </si>
  <si>
    <t>Sum egenkapital</t>
  </si>
  <si>
    <t>Salgsinntekt</t>
  </si>
  <si>
    <t>SUM EIENDELER</t>
  </si>
  <si>
    <t>Sum fordringer</t>
  </si>
  <si>
    <t>Driftskostnader</t>
  </si>
  <si>
    <t>Innskutt egenkapital</t>
  </si>
  <si>
    <t>Skattekostnad på ordinært resultat</t>
  </si>
  <si>
    <t>Ordinært resultat før skattekostnad</t>
  </si>
  <si>
    <t>Overføringer annen egenkapital</t>
  </si>
  <si>
    <t>Sum gjeld</t>
  </si>
  <si>
    <t>Årsresultat</t>
  </si>
  <si>
    <t>Disponering</t>
  </si>
  <si>
    <t>Sum driftskostnader</t>
  </si>
  <si>
    <t>FINANSINNTEKTER OG FINANSKOSTNADER</t>
  </si>
  <si>
    <t>Sum driftsinntekter</t>
  </si>
  <si>
    <t>Kortsiktig gjeld</t>
  </si>
  <si>
    <t>Egenkapital</t>
  </si>
  <si>
    <t>DRIFTSINNTEKTER OG DRIFTSKOSTNADER</t>
  </si>
  <si>
    <t>Driftsresultat</t>
  </si>
  <si>
    <t>Finansinntekter</t>
  </si>
  <si>
    <t>Fordringer</t>
  </si>
  <si>
    <t>Sum annen egenkapital</t>
  </si>
  <si>
    <t>Kundefordringer</t>
  </si>
  <si>
    <t>Sum netto finansposter</t>
  </si>
  <si>
    <t>EIENDELER</t>
  </si>
  <si>
    <t>Opptjent egenkapital</t>
  </si>
  <si>
    <t>Sum disponert</t>
  </si>
  <si>
    <t>Aksjekapital</t>
  </si>
  <si>
    <t>Annen egenkapital</t>
  </si>
  <si>
    <t>Annen innskutt egenkapital</t>
  </si>
  <si>
    <t>Bankinnskudd, kontanter og lignende</t>
  </si>
  <si>
    <t>Sum kortsiktig gjeld</t>
  </si>
  <si>
    <t>Annen kortsiktig gjeld</t>
  </si>
  <si>
    <t>Sum finansinntekter</t>
  </si>
  <si>
    <t>Sum omløpsmidler</t>
  </si>
  <si>
    <t>Sum bunden egenkapital</t>
  </si>
  <si>
    <t>SUM EGENKAPITAL OG GJELD</t>
  </si>
  <si>
    <t>Udekket tap</t>
  </si>
  <si>
    <t>Ordinært resultat</t>
  </si>
  <si>
    <t>Gjeld</t>
  </si>
  <si>
    <t>RESULTATREGNSKAP</t>
  </si>
  <si>
    <t>BALANSE</t>
  </si>
  <si>
    <t>Sum bankinnskudd, kontanter og lignende</t>
  </si>
  <si>
    <t>Overkurs</t>
  </si>
  <si>
    <t>Norsk Psykosynteseforening org nr 988 698 379</t>
  </si>
  <si>
    <t>Overskudd konferansen 2015</t>
  </si>
  <si>
    <t>Styrehonorar</t>
  </si>
  <si>
    <t>Gaver til ansatte</t>
  </si>
  <si>
    <t>Leie lokaler</t>
  </si>
  <si>
    <t>Kontorrekvisita</t>
  </si>
  <si>
    <t>WEB side</t>
  </si>
  <si>
    <t>Arrangementer for medlemmer</t>
  </si>
  <si>
    <t>Forsikringer</t>
  </si>
  <si>
    <t>Reisekostnader</t>
  </si>
  <si>
    <t>Reklamekostnader</t>
  </si>
  <si>
    <t>Medlemskontingenter</t>
  </si>
  <si>
    <t>Styre- og bedriftsforsamlingsmøter</t>
  </si>
  <si>
    <t>Bankgebyr</t>
  </si>
  <si>
    <t>Renteinntekter</t>
  </si>
</sst>
</file>

<file path=xl/styles.xml><?xml version="1.0" encoding="utf-8"?>
<styleSheet xmlns="http://schemas.openxmlformats.org/spreadsheetml/2006/main">
  <numFmts count="1">
    <numFmt numFmtId="164" formatCode="#,##0;[Red]\-#,##0;"/>
  </numFmts>
  <fonts count="10">
    <font>
      <sz val="10"/>
      <color indexed="8"/>
      <name val="Arial"/>
      <family val="2"/>
    </font>
    <font>
      <b/>
      <sz val="18"/>
      <color indexed="8"/>
      <name val="Arial"/>
      <family val="2"/>
      <charset val="1"/>
    </font>
    <font>
      <sz val="10"/>
      <color indexed="8"/>
      <name val="Arial"/>
      <family val="2"/>
      <charset val="1"/>
    </font>
    <font>
      <b/>
      <sz val="10"/>
      <color indexed="8"/>
      <name val="Arial"/>
      <family val="2"/>
      <charset val="1"/>
    </font>
    <font>
      <b/>
      <sz val="15"/>
      <color indexed="8"/>
      <name val="Arial"/>
      <family val="2"/>
      <charset val="1"/>
    </font>
    <font>
      <sz val="15"/>
      <color indexed="8"/>
      <name val="Arial"/>
      <family val="2"/>
      <charset val="1"/>
    </font>
    <font>
      <b/>
      <sz val="15"/>
      <name val="Arial"/>
      <family val="2"/>
      <charset val="1"/>
    </font>
    <font>
      <sz val="15"/>
      <name val="Arial"/>
      <family val="2"/>
      <charset val="1"/>
    </font>
    <font>
      <b/>
      <sz val="24"/>
      <color rgb="FF00539B"/>
      <name val="Arial"/>
      <family val="2"/>
      <charset val="1"/>
    </font>
    <font>
      <sz val="24"/>
      <color rgb="FF00539B"/>
      <name val="Arial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9"/>
      </patternFill>
    </fill>
    <fill>
      <patternFill patternType="solid">
        <fgColor theme="0"/>
        <bgColor indexed="9"/>
      </patternFill>
    </fill>
    <fill>
      <patternFill patternType="solid">
        <fgColor rgb="FFD3DFEE"/>
        <bgColor indexed="9"/>
      </patternFill>
    </fill>
    <fill>
      <patternFill patternType="solid">
        <fgColor rgb="FFD3DFEE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Protection="1">
      <protection locked="0"/>
    </xf>
    <xf numFmtId="0" fontId="3" fillId="3" borderId="0" xfId="0" applyFont="1" applyFill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164" fontId="2" fillId="0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0" borderId="0" xfId="0" applyNumberFormat="1" applyFont="1" applyFill="1" applyBorder="1" applyAlignment="1" applyProtection="1">
      <alignment horizontal="left" vertical="center" wrapText="1"/>
      <protection locked="0"/>
    </xf>
    <xf numFmtId="0" fontId="2" fillId="3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3" borderId="0" xfId="0" applyFont="1" applyFill="1" applyBorder="1" applyAlignment="1" applyProtection="1">
      <alignment horizontal="right" vertical="center" wrapText="1"/>
      <protection locked="0"/>
    </xf>
    <xf numFmtId="14" fontId="3" fillId="3" borderId="0" xfId="0" applyNumberFormat="1" applyFont="1" applyFill="1" applyBorder="1" applyAlignment="1" applyProtection="1">
      <alignment horizontal="right" vertical="center" wrapText="1"/>
      <protection locked="0"/>
    </xf>
    <xf numFmtId="164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0" fontId="3" fillId="4" borderId="0" xfId="0" applyFont="1" applyFill="1" applyBorder="1" applyAlignment="1" applyProtection="1">
      <alignment horizontal="left" vertical="center" wrapText="1"/>
    </xf>
    <xf numFmtId="164" fontId="3" fillId="5" borderId="0" xfId="0" applyNumberFormat="1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164" fontId="3" fillId="4" borderId="0" xfId="0" applyNumberFormat="1" applyFont="1" applyFill="1" applyBorder="1" applyAlignment="1" applyProtection="1">
      <alignment horizontal="right" vertical="center" wrapText="1"/>
    </xf>
    <xf numFmtId="0" fontId="2" fillId="3" borderId="0" xfId="0" applyFont="1" applyFill="1" applyBorder="1" applyAlignment="1" applyProtection="1">
      <alignment horizontal="left" vertical="center" wrapText="1"/>
    </xf>
    <xf numFmtId="14" fontId="3" fillId="3" borderId="0" xfId="0" applyNumberFormat="1" applyFont="1" applyFill="1" applyBorder="1" applyAlignment="1" applyProtection="1">
      <alignment horizontal="righ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164" fontId="2" fillId="0" borderId="0" xfId="0" applyNumberFormat="1" applyFont="1" applyFill="1" applyBorder="1" applyAlignment="1" applyProtection="1">
      <alignment horizontal="left" vertical="center" wrapText="1"/>
    </xf>
    <xf numFmtId="0" fontId="0" fillId="0" borderId="0" xfId="0" applyProtection="1"/>
    <xf numFmtId="0" fontId="2" fillId="0" borderId="0" xfId="0" applyFont="1" applyFill="1" applyBorder="1" applyAlignment="1" applyProtection="1">
      <alignment horizontal="left" vertical="center" wrapText="1"/>
    </xf>
    <xf numFmtId="0" fontId="2" fillId="2" borderId="0" xfId="0" applyFont="1" applyFill="1" applyBorder="1" applyAlignment="1" applyProtection="1">
      <alignment horizontal="right" vertical="center" wrapText="1"/>
    </xf>
    <xf numFmtId="0" fontId="3" fillId="2" borderId="0" xfId="0" applyFont="1" applyFill="1" applyAlignment="1" applyProtection="1">
      <alignment horizontal="left"/>
    </xf>
    <xf numFmtId="0" fontId="2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/>
    </xf>
    <xf numFmtId="164" fontId="3" fillId="3" borderId="0" xfId="0" applyNumberFormat="1" applyFont="1" applyFill="1" applyBorder="1" applyAlignment="1" applyProtection="1">
      <alignment horizontal="left" vertical="center" wrapText="1"/>
    </xf>
    <xf numFmtId="164" fontId="2" fillId="2" borderId="0" xfId="0" applyNumberFormat="1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</xf>
    <xf numFmtId="0" fontId="3" fillId="3" borderId="0" xfId="0" applyFont="1" applyFill="1" applyBorder="1" applyAlignment="1" applyProtection="1">
      <alignment horizontal="left" vertical="center" wrapText="1"/>
      <protection locked="0"/>
    </xf>
    <xf numFmtId="0" fontId="8" fillId="3" borderId="0" xfId="0" applyFont="1" applyFill="1" applyBorder="1" applyAlignment="1" applyProtection="1">
      <alignment horizontal="left"/>
    </xf>
    <xf numFmtId="0" fontId="9" fillId="3" borderId="0" xfId="0" applyFont="1" applyFill="1" applyBorder="1" applyAlignment="1" applyProtection="1">
      <alignment horizontal="left" vertical="top"/>
    </xf>
    <xf numFmtId="0" fontId="6" fillId="3" borderId="0" xfId="0" applyFont="1" applyFill="1" applyBorder="1" applyAlignment="1" applyProtection="1">
      <alignment horizontal="left"/>
      <protection locked="0"/>
    </xf>
    <xf numFmtId="0" fontId="7" fillId="3" borderId="0" xfId="0" applyFont="1" applyFill="1" applyBorder="1" applyAlignment="1" applyProtection="1">
      <alignment horizontal="left" vertical="top"/>
      <protection locked="0"/>
    </xf>
    <xf numFmtId="0" fontId="1" fillId="2" borderId="0" xfId="0" applyFont="1" applyFill="1" applyAlignment="1" applyProtection="1">
      <alignment horizontal="center"/>
    </xf>
    <xf numFmtId="0" fontId="2" fillId="2" borderId="0" xfId="0" applyFont="1" applyFill="1" applyAlignment="1" applyProtection="1">
      <alignment horizontal="left" vertical="top"/>
    </xf>
    <xf numFmtId="0" fontId="4" fillId="3" borderId="0" xfId="0" applyFont="1" applyFill="1" applyBorder="1" applyAlignment="1" applyProtection="1">
      <alignment horizontal="left" vertical="center" wrapText="1"/>
      <protection locked="0"/>
    </xf>
    <xf numFmtId="0" fontId="5" fillId="3" borderId="0" xfId="0" applyFont="1" applyFill="1" applyBorder="1" applyAlignment="1" applyProtection="1">
      <alignment horizontal="left" vertical="top"/>
      <protection locked="0"/>
    </xf>
    <xf numFmtId="0" fontId="8" fillId="3" borderId="0" xfId="0" applyFont="1" applyFill="1" applyBorder="1" applyAlignment="1" applyProtection="1">
      <alignment horizontal="left" vertical="center" wrapText="1"/>
    </xf>
    <xf numFmtId="164" fontId="2" fillId="2" borderId="0" xfId="0" applyNumberFormat="1" applyFont="1" applyFill="1" applyBorder="1" applyAlignment="1" applyProtection="1">
      <alignment horizontal="right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D88"/>
  <sheetViews>
    <sheetView showGridLines="0" tabSelected="1" zoomScaleNormal="100" workbookViewId="0">
      <selection activeCell="B75" sqref="B75"/>
    </sheetView>
  </sheetViews>
  <sheetFormatPr baseColWidth="10" defaultColWidth="9.109375" defaultRowHeight="13.2"/>
  <cols>
    <col min="1" max="1" width="57.44140625" style="1" customWidth="1"/>
    <col min="2" max="3" width="11.44140625" style="1" customWidth="1"/>
    <col min="4" max="4" width="9.109375" style="19"/>
    <col min="5" max="16384" width="9.109375" style="1"/>
  </cols>
  <sheetData>
    <row r="1" spans="1:3" ht="27.15" customHeight="1">
      <c r="A1" s="37" t="s">
        <v>42</v>
      </c>
      <c r="B1" s="30"/>
      <c r="C1" s="30"/>
    </row>
    <row r="2" spans="1:3" ht="12" customHeight="1">
      <c r="A2" s="33"/>
      <c r="B2" s="34"/>
      <c r="C2" s="34"/>
    </row>
    <row r="3" spans="1:3" ht="24.15" customHeight="1">
      <c r="A3" s="35" t="s">
        <v>46</v>
      </c>
      <c r="B3" s="36"/>
      <c r="C3" s="36"/>
    </row>
    <row r="4" spans="1:3" ht="12" customHeight="1">
      <c r="A4" s="24"/>
      <c r="B4" s="24"/>
      <c r="C4" s="24"/>
    </row>
    <row r="5" spans="1:3" ht="13.65" customHeight="1">
      <c r="A5" s="13" t="s">
        <v>19</v>
      </c>
      <c r="B5" s="2">
        <v>2015</v>
      </c>
      <c r="C5" s="2">
        <v>2014</v>
      </c>
    </row>
    <row r="6" spans="1:3" ht="13.65" customHeight="1">
      <c r="A6" s="28" t="s">
        <v>0</v>
      </c>
      <c r="B6" s="28"/>
      <c r="C6" s="28"/>
    </row>
    <row r="7" spans="1:3" ht="13.65" customHeight="1">
      <c r="A7" s="3" t="s">
        <v>3</v>
      </c>
      <c r="B7" s="4">
        <f>49793-2500</f>
        <v>47293</v>
      </c>
      <c r="C7" s="4">
        <v>64695</v>
      </c>
    </row>
    <row r="8" spans="1:3" ht="13.65" customHeight="1">
      <c r="A8" s="3" t="s">
        <v>47</v>
      </c>
      <c r="B8" s="4">
        <v>2500</v>
      </c>
      <c r="C8" s="4">
        <v>0</v>
      </c>
    </row>
    <row r="9" spans="1:3" ht="13.65" customHeight="1">
      <c r="A9" s="11" t="s">
        <v>16</v>
      </c>
      <c r="B9" s="12">
        <f>SUM(B7:B8)</f>
        <v>49793</v>
      </c>
      <c r="C9" s="12">
        <f>SUM(C7:C8)</f>
        <v>64695</v>
      </c>
    </row>
    <row r="10" spans="1:3" ht="13.65" customHeight="1">
      <c r="A10" s="15"/>
      <c r="B10" s="18"/>
      <c r="C10" s="18"/>
    </row>
    <row r="11" spans="1:3" ht="13.65" customHeight="1">
      <c r="A11" s="27" t="s">
        <v>6</v>
      </c>
      <c r="B11" s="27"/>
      <c r="C11" s="27"/>
    </row>
    <row r="12" spans="1:3" ht="13.65" customHeight="1">
      <c r="A12" s="3" t="s">
        <v>48</v>
      </c>
      <c r="B12" s="4">
        <v>9250</v>
      </c>
      <c r="C12" s="4">
        <v>22200</v>
      </c>
    </row>
    <row r="13" spans="1:3" ht="13.65" customHeight="1">
      <c r="A13" s="3" t="s">
        <v>49</v>
      </c>
      <c r="B13" s="4"/>
      <c r="C13" s="4">
        <v>800</v>
      </c>
    </row>
    <row r="14" spans="1:3" ht="13.65" customHeight="1">
      <c r="A14" s="3" t="s">
        <v>50</v>
      </c>
      <c r="B14" s="4"/>
      <c r="C14" s="4">
        <v>6290</v>
      </c>
    </row>
    <row r="15" spans="1:3" ht="13.65" customHeight="1">
      <c r="A15" s="3" t="s">
        <v>51</v>
      </c>
      <c r="B15" s="4">
        <v>0</v>
      </c>
      <c r="C15" s="4">
        <v>2853</v>
      </c>
    </row>
    <row r="16" spans="1:3" ht="13.65" customHeight="1">
      <c r="A16" s="3" t="s">
        <v>52</v>
      </c>
      <c r="B16" s="4">
        <v>168</v>
      </c>
      <c r="C16" s="4">
        <v>1932</v>
      </c>
    </row>
    <row r="17" spans="1:3" ht="13.65" customHeight="1">
      <c r="A17" s="3" t="s">
        <v>53</v>
      </c>
      <c r="B17" s="4">
        <v>0</v>
      </c>
      <c r="C17" s="4">
        <v>16183.89</v>
      </c>
    </row>
    <row r="18" spans="1:3" ht="13.65" customHeight="1">
      <c r="A18" s="3" t="s">
        <v>54</v>
      </c>
      <c r="B18" s="4">
        <v>10350</v>
      </c>
      <c r="C18" s="4">
        <v>10350</v>
      </c>
    </row>
    <row r="19" spans="1:3" ht="13.65" customHeight="1">
      <c r="A19" s="3" t="s">
        <v>55</v>
      </c>
      <c r="B19" s="4"/>
      <c r="C19" s="4">
        <v>6173</v>
      </c>
    </row>
    <row r="20" spans="1:3" ht="13.65" customHeight="1">
      <c r="A20" s="3" t="s">
        <v>56</v>
      </c>
      <c r="B20" s="4">
        <v>4389</v>
      </c>
      <c r="C20" s="4">
        <v>14961</v>
      </c>
    </row>
    <row r="21" spans="1:3" ht="13.65" customHeight="1">
      <c r="A21" s="3" t="s">
        <v>57</v>
      </c>
      <c r="B21" s="4">
        <v>3150</v>
      </c>
      <c r="C21" s="4">
        <v>4500</v>
      </c>
    </row>
    <row r="22" spans="1:3" ht="13.65" customHeight="1">
      <c r="A22" s="3" t="s">
        <v>58</v>
      </c>
      <c r="B22" s="4">
        <v>5058.7299999999996</v>
      </c>
      <c r="C22" s="4">
        <v>1612.55</v>
      </c>
    </row>
    <row r="23" spans="1:3" ht="13.65" customHeight="1">
      <c r="A23" s="3" t="s">
        <v>59</v>
      </c>
      <c r="B23" s="4">
        <v>1369.5</v>
      </c>
      <c r="C23" s="4">
        <v>1615</v>
      </c>
    </row>
    <row r="24" spans="1:3" ht="13.65" customHeight="1">
      <c r="A24" s="11" t="s">
        <v>14</v>
      </c>
      <c r="B24" s="12">
        <f>SUM(B12:B23)</f>
        <v>33735.229999999996</v>
      </c>
      <c r="C24" s="12">
        <f>SUM(C12:C23)</f>
        <v>89470.44</v>
      </c>
    </row>
    <row r="25" spans="1:3" ht="13.65" customHeight="1">
      <c r="A25" s="11" t="s">
        <v>20</v>
      </c>
      <c r="B25" s="12">
        <f>B9-B24</f>
        <v>16057.770000000004</v>
      </c>
      <c r="C25" s="12">
        <f>C9-C24</f>
        <v>-24775.440000000002</v>
      </c>
    </row>
    <row r="26" spans="1:3" ht="13.65" customHeight="1">
      <c r="A26" s="15"/>
      <c r="B26" s="20"/>
      <c r="C26" s="20"/>
    </row>
    <row r="27" spans="1:3" ht="13.65" customHeight="1">
      <c r="A27" s="28" t="s">
        <v>15</v>
      </c>
      <c r="B27" s="28"/>
      <c r="C27" s="28"/>
    </row>
    <row r="28" spans="1:3" ht="13.65" customHeight="1">
      <c r="A28" s="28" t="s">
        <v>21</v>
      </c>
      <c r="B28" s="28"/>
      <c r="C28" s="28"/>
    </row>
    <row r="29" spans="1:3" ht="13.65" customHeight="1">
      <c r="A29" s="6" t="s">
        <v>60</v>
      </c>
      <c r="B29" s="4">
        <v>231.97</v>
      </c>
      <c r="C29" s="4">
        <v>252.21</v>
      </c>
    </row>
    <row r="30" spans="1:3" ht="13.65" customHeight="1">
      <c r="A30" s="11" t="s">
        <v>35</v>
      </c>
      <c r="B30" s="12">
        <f>SUM(B29:B29)</f>
        <v>231.97</v>
      </c>
      <c r="C30" s="12">
        <f>SUM(C29:C29)</f>
        <v>252.21</v>
      </c>
    </row>
    <row r="31" spans="1:3" ht="13.65" customHeight="1">
      <c r="A31" s="15"/>
      <c r="B31" s="20"/>
      <c r="C31" s="20"/>
    </row>
    <row r="32" spans="1:3" ht="13.65" customHeight="1">
      <c r="A32" s="15"/>
      <c r="B32" s="18"/>
      <c r="C32" s="18"/>
    </row>
    <row r="33" spans="1:3" ht="13.65" customHeight="1">
      <c r="A33" s="11" t="s">
        <v>25</v>
      </c>
      <c r="B33" s="12">
        <f>B30</f>
        <v>231.97</v>
      </c>
      <c r="C33" s="12">
        <f>C30</f>
        <v>252.21</v>
      </c>
    </row>
    <row r="34" spans="1:3" ht="13.65" customHeight="1">
      <c r="A34" s="15"/>
      <c r="B34" s="15"/>
      <c r="C34" s="21"/>
    </row>
    <row r="35" spans="1:3" ht="13.65" customHeight="1">
      <c r="A35" s="11" t="s">
        <v>9</v>
      </c>
      <c r="B35" s="12">
        <f>B25+B33</f>
        <v>16289.740000000003</v>
      </c>
      <c r="C35" s="12">
        <f>C25+C33</f>
        <v>-24523.230000000003</v>
      </c>
    </row>
    <row r="36" spans="1:3" ht="13.65" customHeight="1">
      <c r="A36" s="6" t="s">
        <v>8</v>
      </c>
      <c r="B36" s="4"/>
      <c r="C36" s="4"/>
    </row>
    <row r="37" spans="1:3" ht="13.65" customHeight="1">
      <c r="A37" s="3"/>
      <c r="B37" s="5"/>
      <c r="C37" s="5"/>
    </row>
    <row r="38" spans="1:3" ht="13.65" customHeight="1">
      <c r="A38" s="11" t="s">
        <v>40</v>
      </c>
      <c r="B38" s="12">
        <f>B35-B36</f>
        <v>16289.740000000003</v>
      </c>
      <c r="C38" s="12">
        <f>C35-C36</f>
        <v>-24523.230000000003</v>
      </c>
    </row>
    <row r="39" spans="1:3" ht="13.65" customHeight="1">
      <c r="A39" s="15"/>
      <c r="B39" s="2"/>
      <c r="C39" s="2"/>
    </row>
    <row r="40" spans="1:3" ht="13.65" customHeight="1">
      <c r="A40" s="15"/>
      <c r="B40" s="15"/>
      <c r="C40" s="15"/>
    </row>
    <row r="41" spans="1:3" ht="13.65" customHeight="1">
      <c r="A41" s="11" t="s">
        <v>12</v>
      </c>
      <c r="B41" s="12">
        <f>B38</f>
        <v>16289.740000000003</v>
      </c>
      <c r="C41" s="12">
        <f>C38</f>
        <v>-24523.230000000003</v>
      </c>
    </row>
    <row r="42" spans="1:3" ht="13.65" customHeight="1">
      <c r="A42" s="15"/>
      <c r="B42" s="15"/>
      <c r="C42" s="15"/>
    </row>
    <row r="43" spans="1:3" ht="13.65" customHeight="1">
      <c r="A43" s="28" t="s">
        <v>13</v>
      </c>
      <c r="B43" s="28"/>
      <c r="C43" s="28"/>
    </row>
    <row r="44" spans="1:3" ht="13.65" customHeight="1">
      <c r="A44" s="6" t="s">
        <v>39</v>
      </c>
      <c r="B44" s="8"/>
      <c r="C44" s="4">
        <v>-24523</v>
      </c>
    </row>
    <row r="45" spans="1:3" ht="13.65" customHeight="1">
      <c r="A45" s="6" t="s">
        <v>10</v>
      </c>
      <c r="B45" s="4">
        <v>16290</v>
      </c>
      <c r="C45" s="8"/>
    </row>
    <row r="46" spans="1:3" ht="13.65" customHeight="1">
      <c r="A46" s="11" t="s">
        <v>28</v>
      </c>
      <c r="B46" s="12">
        <f>SUM(B44:B45)</f>
        <v>16290</v>
      </c>
      <c r="C46" s="12">
        <f>SUM(C44:C45)</f>
        <v>-24523</v>
      </c>
    </row>
    <row r="47" spans="1:3" ht="13.65" customHeight="1">
      <c r="A47" s="22"/>
      <c r="B47" s="22"/>
      <c r="C47" s="22"/>
    </row>
    <row r="48" spans="1:3" ht="28.65" customHeight="1">
      <c r="A48" s="29" t="s">
        <v>43</v>
      </c>
      <c r="B48" s="30"/>
      <c r="C48" s="30"/>
    </row>
    <row r="49" spans="1:3" ht="12" customHeight="1">
      <c r="A49" s="33"/>
      <c r="B49" s="34"/>
      <c r="C49" s="34"/>
    </row>
    <row r="50" spans="1:3" ht="24.15" customHeight="1">
      <c r="A50" s="31" t="str">
        <f>A3</f>
        <v>Norsk Psykosynteseforening org nr 988 698 379</v>
      </c>
      <c r="B50" s="32"/>
      <c r="C50" s="32"/>
    </row>
    <row r="51" spans="1:3" ht="13.65" customHeight="1">
      <c r="A51" s="23"/>
      <c r="B51" s="23"/>
      <c r="C51" s="23"/>
    </row>
    <row r="52" spans="1:3" ht="13.65" customHeight="1">
      <c r="A52" s="13" t="s">
        <v>26</v>
      </c>
      <c r="B52" s="9">
        <v>42369</v>
      </c>
      <c r="C52" s="9">
        <v>42004</v>
      </c>
    </row>
    <row r="53" spans="1:3" ht="10.65" customHeight="1">
      <c r="A53" s="17"/>
      <c r="B53" s="25"/>
      <c r="C53" s="25"/>
    </row>
    <row r="54" spans="1:3" ht="13.65" customHeight="1">
      <c r="A54" s="27" t="s">
        <v>22</v>
      </c>
      <c r="B54" s="27"/>
      <c r="C54" s="27"/>
    </row>
    <row r="55" spans="1:3" ht="13.65" customHeight="1">
      <c r="A55" s="3" t="s">
        <v>24</v>
      </c>
      <c r="B55" s="10"/>
      <c r="C55" s="10">
        <v>350</v>
      </c>
    </row>
    <row r="56" spans="1:3" ht="13.65" customHeight="1">
      <c r="A56" s="11" t="s">
        <v>5</v>
      </c>
      <c r="B56" s="14">
        <f>SUM(B55:B55)</f>
        <v>0</v>
      </c>
      <c r="C56" s="14">
        <f>SUM(C55:C55)</f>
        <v>350</v>
      </c>
    </row>
    <row r="57" spans="1:3" ht="13.65" customHeight="1">
      <c r="A57" s="15"/>
      <c r="B57" s="26"/>
      <c r="C57" s="26"/>
    </row>
    <row r="58" spans="1:3" ht="13.65" customHeight="1">
      <c r="A58" s="15" t="s">
        <v>32</v>
      </c>
      <c r="B58" s="38">
        <v>68754.789999999994</v>
      </c>
      <c r="C58" s="38">
        <v>48945.55</v>
      </c>
    </row>
    <row r="59" spans="1:3" ht="13.65" customHeight="1">
      <c r="A59" s="11" t="s">
        <v>44</v>
      </c>
      <c r="B59" s="14">
        <f>B58</f>
        <v>68754.789999999994</v>
      </c>
      <c r="C59" s="14">
        <f>C58</f>
        <v>48945.55</v>
      </c>
    </row>
    <row r="60" spans="1:3" ht="13.65" customHeight="1">
      <c r="A60" s="15"/>
      <c r="B60" s="26"/>
      <c r="C60" s="26"/>
    </row>
    <row r="61" spans="1:3" ht="13.65" customHeight="1">
      <c r="A61" s="11" t="s">
        <v>36</v>
      </c>
      <c r="B61" s="14">
        <f>B58</f>
        <v>68754.789999999994</v>
      </c>
      <c r="C61" s="14">
        <f>C56+C59</f>
        <v>49295.55</v>
      </c>
    </row>
    <row r="62" spans="1:3" ht="13.65" customHeight="1">
      <c r="A62" s="15"/>
      <c r="B62" s="26"/>
      <c r="C62" s="26"/>
    </row>
    <row r="63" spans="1:3" ht="13.65" customHeight="1">
      <c r="A63" s="11" t="s">
        <v>4</v>
      </c>
      <c r="B63" s="14">
        <f>B61</f>
        <v>68754.789999999994</v>
      </c>
      <c r="C63" s="14">
        <f>C56+C61</f>
        <v>49645.55</v>
      </c>
    </row>
    <row r="64" spans="1:3" ht="12.9" customHeight="1">
      <c r="A64" s="15"/>
      <c r="B64" s="26"/>
      <c r="C64" s="26"/>
    </row>
    <row r="65" spans="1:3" ht="13.65" customHeight="1">
      <c r="A65" s="13" t="s">
        <v>1</v>
      </c>
      <c r="B65" s="16">
        <f xml:space="preserve"> B52</f>
        <v>42369</v>
      </c>
      <c r="C65" s="16">
        <f xml:space="preserve"> C52</f>
        <v>42004</v>
      </c>
    </row>
    <row r="66" spans="1:3" ht="16.649999999999999" customHeight="1">
      <c r="A66" s="27" t="s">
        <v>18</v>
      </c>
      <c r="B66" s="27"/>
      <c r="C66" s="27"/>
    </row>
    <row r="67" spans="1:3" ht="18.149999999999999" customHeight="1">
      <c r="A67" s="27" t="s">
        <v>7</v>
      </c>
      <c r="B67" s="27"/>
      <c r="C67" s="27"/>
    </row>
    <row r="68" spans="1:3" ht="13.65" customHeight="1">
      <c r="A68" s="3" t="s">
        <v>29</v>
      </c>
      <c r="B68" s="10"/>
      <c r="C68" s="10"/>
    </row>
    <row r="69" spans="1:3" ht="13.65" customHeight="1">
      <c r="A69" s="3" t="s">
        <v>45</v>
      </c>
      <c r="B69" s="10"/>
      <c r="C69" s="10"/>
    </row>
    <row r="70" spans="1:3" ht="13.65" customHeight="1">
      <c r="A70" s="3" t="s">
        <v>31</v>
      </c>
      <c r="B70" s="10"/>
      <c r="C70" s="10"/>
    </row>
    <row r="71" spans="1:3" ht="13.65" customHeight="1">
      <c r="A71" s="11" t="s">
        <v>37</v>
      </c>
      <c r="B71" s="14">
        <f>SUM(B68:B70)</f>
        <v>0</v>
      </c>
      <c r="C71" s="14">
        <f>SUM(C68:C70)</f>
        <v>0</v>
      </c>
    </row>
    <row r="72" spans="1:3" ht="13.65" customHeight="1">
      <c r="A72" s="15"/>
      <c r="B72" s="26"/>
      <c r="C72" s="26"/>
    </row>
    <row r="73" spans="1:3" ht="13.65" customHeight="1">
      <c r="A73" s="27" t="s">
        <v>27</v>
      </c>
      <c r="B73" s="27"/>
      <c r="C73" s="27"/>
    </row>
    <row r="74" spans="1:3" ht="13.65" customHeight="1">
      <c r="A74" s="3" t="s">
        <v>30</v>
      </c>
      <c r="B74" s="10">
        <v>-65465.79</v>
      </c>
      <c r="C74" s="10">
        <v>-73699.53</v>
      </c>
    </row>
    <row r="75" spans="1:3" ht="13.65" customHeight="1">
      <c r="A75" s="3" t="s">
        <v>39</v>
      </c>
      <c r="B75" s="10"/>
      <c r="C75" s="10">
        <v>24523.48</v>
      </c>
    </row>
    <row r="76" spans="1:3" ht="13.65" customHeight="1">
      <c r="A76" s="11" t="s">
        <v>23</v>
      </c>
      <c r="B76" s="14">
        <f>SUM(B74:B75)</f>
        <v>-65465.79</v>
      </c>
      <c r="C76" s="14">
        <f>SUM(C74:C75)</f>
        <v>-49176.05</v>
      </c>
    </row>
    <row r="77" spans="1:3" ht="13.65" customHeight="1">
      <c r="A77" s="15"/>
      <c r="B77" s="26"/>
      <c r="C77" s="26"/>
    </row>
    <row r="78" spans="1:3" ht="13.65" customHeight="1">
      <c r="A78" s="11" t="s">
        <v>2</v>
      </c>
      <c r="B78" s="14">
        <f>B71+B76</f>
        <v>-65465.79</v>
      </c>
      <c r="C78" s="14">
        <f>C71+C76</f>
        <v>-49176.05</v>
      </c>
    </row>
    <row r="79" spans="1:3" ht="13.65" customHeight="1">
      <c r="A79" s="15"/>
      <c r="B79" s="15"/>
      <c r="C79" s="15"/>
    </row>
    <row r="80" spans="1:3" ht="15.9" customHeight="1">
      <c r="A80" s="28" t="s">
        <v>41</v>
      </c>
      <c r="B80" s="28"/>
      <c r="C80" s="28"/>
    </row>
    <row r="81" spans="1:3" ht="13.65" customHeight="1">
      <c r="A81" s="15"/>
      <c r="B81" s="15"/>
      <c r="C81" s="15"/>
    </row>
    <row r="82" spans="1:3" ht="13.65" customHeight="1">
      <c r="A82" s="27" t="s">
        <v>17</v>
      </c>
      <c r="B82" s="27"/>
      <c r="C82" s="27"/>
    </row>
    <row r="83" spans="1:3" ht="13.65" customHeight="1">
      <c r="A83" s="3" t="s">
        <v>34</v>
      </c>
      <c r="B83" s="7">
        <v>-3289</v>
      </c>
      <c r="C83" s="7">
        <v>-1500</v>
      </c>
    </row>
    <row r="84" spans="1:3" ht="13.65" customHeight="1">
      <c r="A84" s="11" t="s">
        <v>33</v>
      </c>
      <c r="B84" s="14">
        <f>SUM(B83:B83)</f>
        <v>-3289</v>
      </c>
      <c r="C84" s="14">
        <f>SUM(C83:C83)</f>
        <v>-1500</v>
      </c>
    </row>
    <row r="85" spans="1:3" ht="13.65" customHeight="1">
      <c r="A85" s="15"/>
      <c r="B85" s="26"/>
      <c r="C85" s="26"/>
    </row>
    <row r="86" spans="1:3" ht="13.65" customHeight="1">
      <c r="A86" s="11" t="s">
        <v>11</v>
      </c>
      <c r="B86" s="14">
        <f>B84</f>
        <v>-3289</v>
      </c>
      <c r="C86" s="14">
        <f>C84</f>
        <v>-1500</v>
      </c>
    </row>
    <row r="87" spans="1:3" ht="13.65" customHeight="1">
      <c r="A87" s="15"/>
      <c r="B87" s="26"/>
      <c r="C87" s="26"/>
    </row>
    <row r="88" spans="1:3" ht="13.65" customHeight="1">
      <c r="A88" s="11" t="s">
        <v>38</v>
      </c>
      <c r="B88" s="14">
        <f>B78+B86</f>
        <v>-68754.790000000008</v>
      </c>
      <c r="C88" s="14">
        <f>C78+C86</f>
        <v>-50676.05</v>
      </c>
    </row>
  </sheetData>
  <sheetProtection formatCells="0" formatColumns="0" formatRows="0" insertColumns="0" insertRows="0" insertHyperlinks="0" deleteColumns="0" deleteRows="0" sort="0" autoFilter="0" pivotTables="0"/>
  <mergeCells count="17">
    <mergeCell ref="A2:C2"/>
    <mergeCell ref="A3:C3"/>
    <mergeCell ref="A49:C49"/>
    <mergeCell ref="A1:C1"/>
    <mergeCell ref="A27:C27"/>
    <mergeCell ref="A28:C28"/>
    <mergeCell ref="A6:C6"/>
    <mergeCell ref="A11:C11"/>
    <mergeCell ref="A48:C48"/>
    <mergeCell ref="A43:C43"/>
    <mergeCell ref="A73:C73"/>
    <mergeCell ref="A67:C67"/>
    <mergeCell ref="A66:C66"/>
    <mergeCell ref="A50:C50"/>
    <mergeCell ref="A82:C82"/>
    <mergeCell ref="A80:C80"/>
    <mergeCell ref="A54:C54"/>
  </mergeCells>
  <pageMargins left="0.7" right="0.7" top="0.75" bottom="0.75" header="0.3" footer="0.3"/>
  <pageSetup paperSize="9" fitToHeight="0" orientation="portrait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</vt:i4>
      </vt:variant>
    </vt:vector>
  </HeadingPairs>
  <TitlesOfParts>
    <vt:vector size="1" baseType="lpstr">
      <vt:lpstr>År 2015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Melinda Rømmesmo</dc:creator>
  <cp:lastModifiedBy>Tinna</cp:lastModifiedBy>
  <cp:lastPrinted>2016-02-15T19:58:13Z</cp:lastPrinted>
  <dcterms:created xsi:type="dcterms:W3CDTF">2011-01-07T15:12:23Z</dcterms:created>
  <dcterms:modified xsi:type="dcterms:W3CDTF">2016-02-15T19:58:41Z</dcterms:modified>
</cp:coreProperties>
</file>